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uanyixin\Desktop\"/>
    </mc:Choice>
  </mc:AlternateContent>
  <bookViews>
    <workbookView xWindow="210" yWindow="0" windowWidth="28590" windowHeight="15600"/>
  </bookViews>
  <sheets>
    <sheet name="预算清单" sheetId="1" r:id="rId1"/>
    <sheet name="点位表"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 l="1"/>
  <c r="G8" i="1" l="1"/>
  <c r="G11" i="1" l="1"/>
  <c r="J15" i="2"/>
  <c r="I15" i="2"/>
  <c r="H13" i="2"/>
  <c r="G13" i="2"/>
  <c r="F3" i="2"/>
  <c r="G3" i="2"/>
  <c r="H3" i="2"/>
  <c r="F4" i="2"/>
  <c r="G4" i="2"/>
  <c r="H4" i="2"/>
  <c r="F5" i="2"/>
  <c r="G5" i="2"/>
  <c r="H5" i="2"/>
  <c r="F6" i="2"/>
  <c r="G6" i="2"/>
  <c r="H6" i="2"/>
  <c r="F7" i="2"/>
  <c r="G7" i="2"/>
  <c r="H7" i="2"/>
  <c r="F8" i="2"/>
  <c r="G8" i="2"/>
  <c r="H8" i="2"/>
  <c r="F9" i="2"/>
  <c r="G9" i="2"/>
  <c r="H9" i="2"/>
  <c r="F10" i="2"/>
  <c r="G10" i="2"/>
  <c r="H10" i="2"/>
  <c r="F11" i="2"/>
  <c r="G11" i="2"/>
  <c r="H11" i="2"/>
  <c r="F12" i="2"/>
  <c r="G12" i="2"/>
  <c r="H12" i="2"/>
  <c r="F13" i="2"/>
  <c r="F14" i="2"/>
  <c r="G14" i="2"/>
  <c r="H14" i="2"/>
  <c r="H2" i="2"/>
  <c r="G2" i="2"/>
  <c r="F2" i="2"/>
  <c r="F15" i="2" s="1"/>
  <c r="H15" i="2" l="1"/>
  <c r="G15" i="2"/>
  <c r="G12" i="1"/>
</calcChain>
</file>

<file path=xl/sharedStrings.xml><?xml version="1.0" encoding="utf-8"?>
<sst xmlns="http://schemas.openxmlformats.org/spreadsheetml/2006/main" count="165" uniqueCount="129">
  <si>
    <t>双门门禁控制器模块</t>
  </si>
  <si>
    <t>霍尼韦尔</t>
  </si>
  <si>
    <t>台</t>
  </si>
  <si>
    <t>门禁控制器电源</t>
  </si>
  <si>
    <t>国标</t>
  </si>
  <si>
    <t>个</t>
  </si>
  <si>
    <t>门禁控制器模块控制箱</t>
  </si>
  <si>
    <t>400*500*200</t>
  </si>
  <si>
    <t>非接触式智能读卡器</t>
  </si>
  <si>
    <t>块</t>
  </si>
  <si>
    <t>磁力锁</t>
  </si>
  <si>
    <t>把</t>
  </si>
  <si>
    <t>磁力锁支架</t>
  </si>
  <si>
    <t>配套</t>
  </si>
  <si>
    <t>出门按钮</t>
  </si>
  <si>
    <t>86型</t>
  </si>
  <si>
    <t>玻璃破碎按钮</t>
  </si>
  <si>
    <t>过线盒</t>
  </si>
  <si>
    <t>可视对讲室内机</t>
  </si>
  <si>
    <t>对讲电源</t>
  </si>
  <si>
    <t>门禁控制器电源线</t>
  </si>
  <si>
    <t>ZR-RVV3*2.5</t>
  </si>
  <si>
    <t>米</t>
  </si>
  <si>
    <t>电锁信号线</t>
  </si>
  <si>
    <t>ZR-RVV4*1.0</t>
  </si>
  <si>
    <t>读卡器信号线</t>
  </si>
  <si>
    <t>ZR-RVV6*0.5</t>
  </si>
  <si>
    <t>开门按钮信号线及可视对讲电源线</t>
  </si>
  <si>
    <t>ZR-RVV2*1.0</t>
  </si>
  <si>
    <t>六类网线</t>
  </si>
  <si>
    <t>CAT6</t>
  </si>
  <si>
    <t>箱</t>
  </si>
  <si>
    <t>JDG管</t>
  </si>
  <si>
    <t>DN25</t>
  </si>
  <si>
    <t>网络跳线</t>
  </si>
  <si>
    <t>3m，RJ45-RJ45</t>
  </si>
  <si>
    <t>条</t>
  </si>
  <si>
    <t>水晶头</t>
  </si>
  <si>
    <t>6类水晶头</t>
  </si>
  <si>
    <t>盒</t>
  </si>
  <si>
    <t>辅材</t>
  </si>
  <si>
    <t>批</t>
  </si>
  <si>
    <t>单门磁力锁</t>
    <phoneticPr fontId="7" type="noConversion"/>
  </si>
  <si>
    <t>磁力锁支架</t>
    <phoneticPr fontId="7" type="noConversion"/>
  </si>
  <si>
    <t>过线盒</t>
    <phoneticPr fontId="7" type="noConversion"/>
  </si>
  <si>
    <t>门禁控制器电源线 ZR-RVV3*2.5</t>
    <phoneticPr fontId="7" type="noConversion"/>
  </si>
  <si>
    <t>电锁信号线 ZR-RVV4*1.0</t>
    <phoneticPr fontId="7" type="noConversion"/>
  </si>
  <si>
    <t>读卡器信号线 ZR-RVV6*0.5</t>
    <phoneticPr fontId="7" type="noConversion"/>
  </si>
  <si>
    <t>开门按钮信号线及可视对讲电源线 ZR-RVV2*1.0</t>
    <phoneticPr fontId="7" type="noConversion"/>
  </si>
  <si>
    <t>CAT6</t>
    <phoneticPr fontId="7" type="noConversion"/>
  </si>
  <si>
    <t>DN25</t>
    <phoneticPr fontId="7" type="noConversion"/>
  </si>
  <si>
    <t>6类水晶头</t>
    <phoneticPr fontId="7" type="noConversion"/>
  </si>
  <si>
    <t>DC12V5A</t>
    <phoneticPr fontId="7" type="noConversion"/>
  </si>
  <si>
    <t>门禁控制器电源，DC12V5A</t>
    <phoneticPr fontId="7" type="noConversion"/>
  </si>
  <si>
    <t>序号</t>
    <phoneticPr fontId="7" type="noConversion"/>
  </si>
  <si>
    <t>品牌</t>
    <phoneticPr fontId="7" type="noConversion"/>
  </si>
  <si>
    <t>型号</t>
    <phoneticPr fontId="7" type="noConversion"/>
  </si>
  <si>
    <t>参数描述</t>
    <phoneticPr fontId="7" type="noConversion"/>
  </si>
  <si>
    <t xml:space="preserve">单位 </t>
    <phoneticPr fontId="7" type="noConversion"/>
  </si>
  <si>
    <t>备注</t>
    <phoneticPr fontId="7" type="noConversion"/>
  </si>
  <si>
    <t>3m</t>
    <phoneticPr fontId="7" type="noConversion"/>
  </si>
  <si>
    <t>接入现有门禁系统</t>
    <phoneticPr fontId="7" type="noConversion"/>
  </si>
  <si>
    <t>住院楼</t>
    <phoneticPr fontId="7" type="noConversion"/>
  </si>
  <si>
    <t>分部分项工程量清单与计价表</t>
    <phoneticPr fontId="7" type="noConversion"/>
  </si>
  <si>
    <t>工程名称：深圳大学总医院住院楼门禁对讲系统增加工程</t>
    <phoneticPr fontId="7" type="noConversion"/>
  </si>
  <si>
    <t>设备名称</t>
    <phoneticPr fontId="7" type="noConversion"/>
  </si>
  <si>
    <t>工程量</t>
    <phoneticPr fontId="7" type="noConversion"/>
  </si>
  <si>
    <t>综合单价</t>
    <phoneticPr fontId="7" type="noConversion"/>
  </si>
  <si>
    <t>合价</t>
    <phoneticPr fontId="7" type="noConversion"/>
  </si>
  <si>
    <t>金额（元）</t>
    <phoneticPr fontId="7" type="noConversion"/>
  </si>
  <si>
    <t>JT-MCR55-32C</t>
    <phoneticPr fontId="7" type="noConversion"/>
  </si>
  <si>
    <t>14F</t>
    <phoneticPr fontId="7" type="noConversion"/>
  </si>
  <si>
    <t>13F</t>
    <phoneticPr fontId="7" type="noConversion"/>
  </si>
  <si>
    <t>12F</t>
  </si>
  <si>
    <t>11F</t>
  </si>
  <si>
    <t>10F</t>
  </si>
  <si>
    <t>9F</t>
  </si>
  <si>
    <t>8F</t>
  </si>
  <si>
    <t>7F</t>
  </si>
  <si>
    <t>6F</t>
  </si>
  <si>
    <t>5F</t>
  </si>
  <si>
    <t>4F</t>
  </si>
  <si>
    <t>科室大门门禁</t>
    <phoneticPr fontId="7" type="noConversion"/>
  </si>
  <si>
    <t>消防通道门门禁</t>
    <phoneticPr fontId="7" type="noConversion"/>
  </si>
  <si>
    <t>科室护士站可视对讲分机</t>
    <phoneticPr fontId="7" type="noConversion"/>
  </si>
  <si>
    <t>科室大门可视对讲主机</t>
    <phoneticPr fontId="7" type="noConversion"/>
  </si>
  <si>
    <t>4楼西（儿科）</t>
    <phoneticPr fontId="7" type="noConversion"/>
  </si>
  <si>
    <t>1F</t>
    <phoneticPr fontId="7" type="noConversion"/>
  </si>
  <si>
    <t>负1F</t>
    <phoneticPr fontId="7" type="noConversion"/>
  </si>
  <si>
    <t>污物通道门禁</t>
    <phoneticPr fontId="7" type="noConversion"/>
  </si>
  <si>
    <t>玻璃门门禁</t>
    <phoneticPr fontId="7" type="noConversion"/>
  </si>
  <si>
    <t>PW6K1R2</t>
    <phoneticPr fontId="7" type="noConversion"/>
  </si>
  <si>
    <t>双门门禁控制器</t>
    <phoneticPr fontId="7" type="noConversion"/>
  </si>
  <si>
    <t>读卡器</t>
    <phoneticPr fontId="7" type="noConversion"/>
  </si>
  <si>
    <t>开门按钮</t>
    <phoneticPr fontId="7" type="noConversion"/>
  </si>
  <si>
    <t>合计</t>
    <phoneticPr fontId="7" type="noConversion"/>
  </si>
  <si>
    <t>楼层</t>
    <phoneticPr fontId="7" type="noConversion"/>
  </si>
  <si>
    <t>玻璃门门禁：1楼职工电梯对外玻璃门，洗手间旁边出入口玻璃门；采用双向进出刷卡模式。</t>
    <phoneticPr fontId="7" type="noConversion"/>
  </si>
  <si>
    <t>玻璃破碎按钮</t>
    <phoneticPr fontId="7" type="noConversion"/>
  </si>
  <si>
    <t>可视对讲门口机</t>
    <phoneticPr fontId="7" type="noConversion"/>
  </si>
  <si>
    <t>输入电压：AC200～240V  50Hz～60Hz  0.9A
直流输出电压：13.8V±10％   5A
负载稳定度：≤5%
过流保护：≤8A
环境温度：-10℃～+55℃（超过40℃输出电流按0.1A/℃进行降额）
环境湿度：45%～75%
大气压力：86KPa～106KPa
外形尺寸：180×280×70mm (宽×高×厚)</t>
    <phoneticPr fontId="7" type="noConversion"/>
  </si>
  <si>
    <t>采用铝材CNC加工，金属及亚克力面板相结合；
7mm超薄机身，设计简约大气；，
功能键一目了然，操作简单明了； 
采用嵌入式处理器稳定可靠； 
单键呼叫，可视对讲，简单方便；
具有接受分机的监视功能，呼叫管理处功能；
可接电控锁和电磁锁；
具有夜间按键补光功能；</t>
    <phoneticPr fontId="7" type="noConversion"/>
  </si>
  <si>
    <t>管配件、五金材料等</t>
    <phoneticPr fontId="7" type="noConversion"/>
  </si>
  <si>
    <t>小交换机</t>
    <phoneticPr fontId="7" type="noConversion"/>
  </si>
  <si>
    <t>个</t>
    <phoneticPr fontId="7" type="noConversion"/>
  </si>
  <si>
    <t>≥5口千兆小交换机</t>
    <phoneticPr fontId="7" type="noConversion"/>
  </si>
  <si>
    <t>护士站</t>
    <phoneticPr fontId="7" type="noConversion"/>
  </si>
  <si>
    <t>24口交换机</t>
    <phoneticPr fontId="7" type="noConversion"/>
  </si>
  <si>
    <t>锁电源适配器</t>
    <phoneticPr fontId="7" type="noConversion"/>
  </si>
  <si>
    <t xml:space="preserve"> YM-280NT、PK-L280</t>
    <phoneticPr fontId="7" type="noConversion"/>
  </si>
  <si>
    <t>意林丶PANKE</t>
    <phoneticPr fontId="7" type="noConversion"/>
  </si>
  <si>
    <t>意林、PANKE</t>
    <phoneticPr fontId="7" type="noConversion"/>
  </si>
  <si>
    <t>安居宝、海康威视</t>
    <phoneticPr fontId="7" type="noConversion"/>
  </si>
  <si>
    <t>AJB-ZD19C、DS-KIS601</t>
    <phoneticPr fontId="7" type="noConversion"/>
  </si>
  <si>
    <t>7—10寸数字触摸屏</t>
    <phoneticPr fontId="7" type="noConversion"/>
  </si>
  <si>
    <t>安居宝、海康威视</t>
    <phoneticPr fontId="7" type="noConversion"/>
  </si>
  <si>
    <t>安居宝、海康威视</t>
    <phoneticPr fontId="7" type="noConversion"/>
  </si>
  <si>
    <t>AJB-ZJ16CCIP、DS-KIS601</t>
    <phoneticPr fontId="7" type="noConversion"/>
  </si>
  <si>
    <t>DE-2000E、DS-KIS602</t>
    <phoneticPr fontId="7" type="noConversion"/>
  </si>
  <si>
    <t>联嘉祥、国标</t>
    <phoneticPr fontId="7" type="noConversion"/>
  </si>
  <si>
    <t>联嘉祥、国标</t>
    <phoneticPr fontId="7" type="noConversion"/>
  </si>
  <si>
    <t>慧成洋、安讯普</t>
    <phoneticPr fontId="7" type="noConversion"/>
  </si>
  <si>
    <t>慧成洋、TP</t>
    <phoneticPr fontId="7" type="noConversion"/>
  </si>
  <si>
    <t>华为、华三</t>
    <phoneticPr fontId="7" type="noConversion"/>
  </si>
  <si>
    <t>华为、华三</t>
    <phoneticPr fontId="7" type="noConversion"/>
  </si>
  <si>
    <t>S1700-8G-AC、S1205V</t>
    <phoneticPr fontId="7" type="noConversion"/>
  </si>
  <si>
    <t>S5735S-L24P4X、S5024PV5</t>
    <phoneticPr fontId="7" type="noConversion"/>
  </si>
  <si>
    <t>1、交换容量≥300Gbps,包转发率≥100Mpps;提供产品彩页。
2、支持10/100/1000Base-T以太网接口≥24个，万兆SFP+接口≥4个，支持802.3at POE+功能,支持快速POE功能，当交换机电源上电时，支持秒级实现对PD设备的供电,配置标准USB接口，支持U盘快速开局;
3、▲支持MAC地址≥16K,支持ARP表项≥2K,支持4K个VLAN，支持Voice VLAN，基于端口的VLAN，基于MAC的VLAN，基于协议的VLAN2,支持Smart link;支持 1:1 和 N:1 VLAN Mapping 功能;提供tolly报告。
4、▲支持RIP、RIPng、OSPF、OSPFv3路由协议 ,支持IPv4 FIB表项≥4K；提供tolly报告。
5、支持IGMP v1/v2/v3 Snooping,支持VLAN内组播转发和组播多VLAN复制,支持捆绑端口的组播负载分担,支持可控组播,基于端口的组播流量统计；提供产品彩页。
6、支持防止DOS、ARP攻击功能、ICMP防攻击;支持端口隔离、端口安全、Sticky MAC;支持 IP、MAC、端口、VLAN的组合绑定；支持CPU保护功能;支持DHCP Snooping、DHCPv6 Snooping功能;提供产品彩页。
7、支持 ERPS 以太环保护协议（G.8032）;提供tolly报告。
8、支持纵向虚拟化，作为纵向子节点零配置即插即用；提供产品彩页。
9、支持对端口接收报文速率和发送报文速率进行限制;支持SP、WRR、SP+WRR等队列调度算法;支持报文的802.1p和DSCP优先级重新标记;提供产品彩页。
10、支持SNMP v1/v2/v3、Telnet、RMON;支持通过命令行、Web、中文图形化配置软件等方式进行配置和管理；提供产品彩页。
11、▲支持Telemetry技术，配合网络分析组件通过智能故障识别算法对网络数据进行分析，精准展现网络实时状态，并能及时有效地定界故障以及定位故障发生原因，发现影响用户体验的网络问题，精准保障用户体验，提供产品彩页。
12、▲支持音视频业务的智能运维，将设备作为监控节点周期统计并上报音视频业务类指标参数至网络分析组件引擎，由网络分析组件引擎结合多个节点的监控结果，对音视频业务质量类故障进行快速定界;提供产品彩页。
13、支持基于Python语言的开放可编程系统，可以通过Python脚本对交换机进行运维功能的编程，快速实现功能创新，实现智能化运维;提供产品彩页。
14、支持 802.3az 能效以太网 EEE，节能环保;提供产品彩页。
15、▲提供工信部入网证;
16、▲投标产品须是国内外主流厂商产品，所投厂商的交换机产品在中国区市场占有率排名前三，提供权威的国际咨询机构证明报告</t>
    <phoneticPr fontId="7" type="noConversion"/>
  </si>
  <si>
    <t>住院楼门禁对讲系统总价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</si>
</sst>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等线"/>
      <family val="2"/>
      <scheme val="minor"/>
    </font>
    <font>
      <sz val="11"/>
      <color theme="1"/>
      <name val="宋体"/>
      <family val="3"/>
      <charset val="134"/>
    </font>
    <font>
      <sz val="10"/>
      <color theme="1"/>
      <name val="宋体"/>
      <family val="3"/>
      <charset val="134"/>
    </font>
    <font>
      <b/>
      <sz val="10"/>
      <color theme="1"/>
      <name val="宋体"/>
      <family val="3"/>
      <charset val="134"/>
    </font>
    <font>
      <sz val="10"/>
      <color rgb="FF000000"/>
      <name val="宋体"/>
      <family val="3"/>
      <charset val="134"/>
    </font>
    <font>
      <sz val="9"/>
      <color theme="1"/>
      <name val="宋体"/>
      <family val="3"/>
      <charset val="134"/>
    </font>
    <font>
      <b/>
      <sz val="9"/>
      <color theme="1"/>
      <name val="宋体"/>
      <family val="3"/>
      <charset val="134"/>
    </font>
    <font>
      <sz val="9"/>
      <name val="等线"/>
      <family val="3"/>
      <charset val="134"/>
      <scheme val="minor"/>
    </font>
    <font>
      <sz val="12"/>
      <name val="宋体"/>
      <family val="3"/>
      <charset val="134"/>
    </font>
    <font>
      <sz val="10"/>
      <name val="宋体"/>
      <family val="3"/>
      <charset val="134"/>
    </font>
    <font>
      <sz val="9"/>
      <name val="宋体"/>
      <family val="3"/>
      <charset val="134"/>
    </font>
    <font>
      <sz val="11"/>
      <color theme="1"/>
      <name val="等线"/>
      <family val="3"/>
      <charset val="134"/>
      <scheme val="minor"/>
    </font>
    <font>
      <b/>
      <sz val="10"/>
      <name val="宋体"/>
      <family val="3"/>
      <charset val="134"/>
    </font>
    <font>
      <b/>
      <sz val="11"/>
      <color theme="1"/>
      <name val="宋体"/>
      <family val="3"/>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0" fontId="11" fillId="0" borderId="0"/>
  </cellStyleXfs>
  <cellXfs count="2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1" applyFont="1" applyBorder="1" applyAlignment="1">
      <alignment horizontal="left" vertical="center" wrapText="1"/>
    </xf>
    <xf numFmtId="0" fontId="10" fillId="0" borderId="1" xfId="1" applyFont="1" applyBorder="1" applyAlignment="1">
      <alignment horizontal="left" vertical="center" wrapText="1"/>
    </xf>
    <xf numFmtId="0" fontId="9" fillId="0" borderId="1" xfId="0" applyFont="1" applyBorder="1" applyAlignment="1">
      <alignment horizontal="left" vertical="center" wrapText="1"/>
    </xf>
    <xf numFmtId="0" fontId="12" fillId="0" borderId="1" xfId="0" applyFont="1" applyBorder="1" applyAlignment="1">
      <alignment horizontal="center" vertical="center"/>
    </xf>
    <xf numFmtId="0" fontId="9" fillId="0" borderId="1" xfId="2" applyFont="1" applyBorder="1" applyAlignment="1">
      <alignment horizontal="left" vertical="center"/>
    </xf>
    <xf numFmtId="0" fontId="9"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left" vertical="center"/>
    </xf>
    <xf numFmtId="0" fontId="12" fillId="0" borderId="1" xfId="0" applyFont="1" applyBorder="1" applyAlignment="1">
      <alignment horizontal="center" vertical="center"/>
    </xf>
  </cellXfs>
  <cellStyles count="3">
    <cellStyle name="常规" xfId="0" builtinId="0"/>
    <cellStyle name="常规 2" xfId="2"/>
    <cellStyle name="常规_Sheet7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0"/>
  <sheetViews>
    <sheetView tabSelected="1" topLeftCell="A16" workbookViewId="0">
      <selection activeCell="L9" sqref="L9"/>
    </sheetView>
  </sheetViews>
  <sheetFormatPr defaultColWidth="9" defaultRowHeight="32.1" customHeight="1"/>
  <cols>
    <col min="1" max="1" width="9" style="1"/>
    <col min="2" max="2" width="13.25" style="1" customWidth="1"/>
    <col min="3" max="3" width="9" style="1" customWidth="1"/>
    <col min="4" max="4" width="12.5" style="1" customWidth="1"/>
    <col min="5" max="5" width="18.125" style="18" customWidth="1"/>
    <col min="6" max="11" width="9" style="1"/>
    <col min="12" max="12" width="8.625" style="1" customWidth="1"/>
    <col min="13" max="16384" width="9" style="1"/>
  </cols>
  <sheetData>
    <row r="2" spans="1:10" ht="32.1" customHeight="1">
      <c r="A2" s="23" t="s">
        <v>63</v>
      </c>
      <c r="B2" s="23"/>
      <c r="C2" s="23"/>
      <c r="D2" s="23"/>
      <c r="E2" s="23"/>
      <c r="F2" s="23"/>
      <c r="G2" s="23"/>
      <c r="H2" s="23"/>
      <c r="I2" s="23"/>
      <c r="J2" s="23"/>
    </row>
    <row r="3" spans="1:10" ht="32.1" customHeight="1">
      <c r="A3" s="24" t="s">
        <v>64</v>
      </c>
      <c r="B3" s="24"/>
      <c r="C3" s="24"/>
      <c r="D3" s="24"/>
      <c r="E3" s="24"/>
      <c r="F3" s="24"/>
      <c r="G3" s="24"/>
      <c r="H3" s="24"/>
      <c r="I3" s="24"/>
      <c r="J3" s="24"/>
    </row>
    <row r="4" spans="1:10" ht="19.149999999999999" customHeight="1">
      <c r="A4" s="23" t="s">
        <v>54</v>
      </c>
      <c r="B4" s="23" t="s">
        <v>65</v>
      </c>
      <c r="C4" s="23" t="s">
        <v>55</v>
      </c>
      <c r="D4" s="23" t="s">
        <v>56</v>
      </c>
      <c r="E4" s="25" t="s">
        <v>57</v>
      </c>
      <c r="F4" s="23" t="s">
        <v>58</v>
      </c>
      <c r="G4" s="23" t="s">
        <v>66</v>
      </c>
      <c r="H4" s="23" t="s">
        <v>69</v>
      </c>
      <c r="I4" s="23"/>
      <c r="J4" s="23" t="s">
        <v>59</v>
      </c>
    </row>
    <row r="5" spans="1:10" s="2" customFormat="1" ht="19.149999999999999" customHeight="1">
      <c r="A5" s="23"/>
      <c r="B5" s="23"/>
      <c r="C5" s="23"/>
      <c r="D5" s="23"/>
      <c r="E5" s="25"/>
      <c r="F5" s="23"/>
      <c r="G5" s="23"/>
      <c r="H5" s="10" t="s">
        <v>67</v>
      </c>
      <c r="I5" s="10" t="s">
        <v>68</v>
      </c>
      <c r="J5" s="23"/>
    </row>
    <row r="6" spans="1:10" ht="32.1" customHeight="1">
      <c r="A6" s="3">
        <v>1</v>
      </c>
      <c r="B6" s="4" t="s">
        <v>0</v>
      </c>
      <c r="C6" s="4" t="s">
        <v>1</v>
      </c>
      <c r="D6" s="5" t="s">
        <v>91</v>
      </c>
      <c r="E6" s="15" t="s">
        <v>0</v>
      </c>
      <c r="F6" s="4" t="s">
        <v>2</v>
      </c>
      <c r="G6" s="6">
        <v>33</v>
      </c>
      <c r="H6" s="6"/>
      <c r="I6" s="6"/>
      <c r="J6" s="4" t="s">
        <v>61</v>
      </c>
    </row>
    <row r="7" spans="1:10" ht="32.1" customHeight="1">
      <c r="A7" s="3">
        <v>2</v>
      </c>
      <c r="B7" s="4" t="s">
        <v>3</v>
      </c>
      <c r="C7" s="4" t="s">
        <v>4</v>
      </c>
      <c r="D7" s="5" t="s">
        <v>52</v>
      </c>
      <c r="E7" s="15" t="s">
        <v>53</v>
      </c>
      <c r="F7" s="4" t="s">
        <v>5</v>
      </c>
      <c r="G7" s="6">
        <f>G6</f>
        <v>33</v>
      </c>
      <c r="H7" s="6"/>
      <c r="I7" s="6"/>
      <c r="J7" s="4"/>
    </row>
    <row r="8" spans="1:10" ht="32.1" customHeight="1">
      <c r="A8" s="3">
        <v>3</v>
      </c>
      <c r="B8" s="4" t="s">
        <v>6</v>
      </c>
      <c r="C8" s="4" t="s">
        <v>4</v>
      </c>
      <c r="D8" s="5" t="s">
        <v>7</v>
      </c>
      <c r="E8" s="15" t="s">
        <v>6</v>
      </c>
      <c r="F8" s="4" t="s">
        <v>5</v>
      </c>
      <c r="G8" s="6">
        <f>G6</f>
        <v>33</v>
      </c>
      <c r="H8" s="6"/>
      <c r="I8" s="6"/>
      <c r="J8" s="4"/>
    </row>
    <row r="9" spans="1:10" ht="32.1" customHeight="1">
      <c r="A9" s="3">
        <v>4</v>
      </c>
      <c r="B9" s="4" t="s">
        <v>8</v>
      </c>
      <c r="C9" s="4" t="s">
        <v>1</v>
      </c>
      <c r="D9" s="5" t="s">
        <v>70</v>
      </c>
      <c r="E9" s="15" t="s">
        <v>8</v>
      </c>
      <c r="F9" s="4" t="s">
        <v>9</v>
      </c>
      <c r="G9" s="6">
        <v>48</v>
      </c>
      <c r="H9" s="6"/>
      <c r="I9" s="6"/>
      <c r="J9" s="4"/>
    </row>
    <row r="10" spans="1:10" ht="32.1" customHeight="1">
      <c r="A10" s="3">
        <v>5</v>
      </c>
      <c r="B10" s="4" t="s">
        <v>108</v>
      </c>
      <c r="C10" s="4" t="s">
        <v>4</v>
      </c>
      <c r="D10" s="4" t="s">
        <v>4</v>
      </c>
      <c r="E10" s="8" t="s">
        <v>108</v>
      </c>
      <c r="F10" s="4" t="s">
        <v>104</v>
      </c>
      <c r="G10" s="6">
        <v>48</v>
      </c>
      <c r="H10" s="6"/>
      <c r="I10" s="6"/>
      <c r="J10" s="4"/>
    </row>
    <row r="11" spans="1:10" ht="32.1" customHeight="1">
      <c r="A11" s="3">
        <v>6</v>
      </c>
      <c r="B11" s="4" t="s">
        <v>10</v>
      </c>
      <c r="C11" s="4" t="s">
        <v>110</v>
      </c>
      <c r="D11" s="5" t="s">
        <v>109</v>
      </c>
      <c r="E11" s="15" t="s">
        <v>42</v>
      </c>
      <c r="F11" s="4" t="s">
        <v>11</v>
      </c>
      <c r="G11" s="6">
        <f>46*2</f>
        <v>92</v>
      </c>
      <c r="H11" s="6"/>
      <c r="I11" s="6"/>
      <c r="J11" s="4"/>
    </row>
    <row r="12" spans="1:10" ht="32.1" customHeight="1">
      <c r="A12" s="3">
        <v>7</v>
      </c>
      <c r="B12" s="4" t="s">
        <v>12</v>
      </c>
      <c r="C12" s="4" t="s">
        <v>111</v>
      </c>
      <c r="D12" s="5" t="s">
        <v>13</v>
      </c>
      <c r="E12" s="13" t="s">
        <v>43</v>
      </c>
      <c r="F12" s="4" t="s">
        <v>5</v>
      </c>
      <c r="G12" s="6">
        <f>G11</f>
        <v>92</v>
      </c>
      <c r="H12" s="6"/>
      <c r="I12" s="6"/>
      <c r="J12" s="4"/>
    </row>
    <row r="13" spans="1:10" ht="32.1" customHeight="1">
      <c r="A13" s="3">
        <v>8</v>
      </c>
      <c r="B13" s="4" t="s">
        <v>14</v>
      </c>
      <c r="C13" s="4" t="s">
        <v>4</v>
      </c>
      <c r="D13" s="5" t="s">
        <v>15</v>
      </c>
      <c r="E13" s="13" t="s">
        <v>14</v>
      </c>
      <c r="F13" s="4" t="s">
        <v>5</v>
      </c>
      <c r="G13" s="6">
        <v>44</v>
      </c>
      <c r="H13" s="6"/>
      <c r="I13" s="6"/>
      <c r="J13" s="4"/>
    </row>
    <row r="14" spans="1:10" ht="32.1" customHeight="1">
      <c r="A14" s="3">
        <v>9</v>
      </c>
      <c r="B14" s="4" t="s">
        <v>98</v>
      </c>
      <c r="C14" s="4" t="s">
        <v>4</v>
      </c>
      <c r="D14" s="5" t="s">
        <v>15</v>
      </c>
      <c r="E14" s="13" t="s">
        <v>16</v>
      </c>
      <c r="F14" s="4" t="s">
        <v>5</v>
      </c>
      <c r="G14" s="6">
        <v>48</v>
      </c>
      <c r="H14" s="6"/>
      <c r="I14" s="6"/>
      <c r="J14" s="4"/>
    </row>
    <row r="15" spans="1:10" ht="32.1" customHeight="1">
      <c r="A15" s="3">
        <v>10</v>
      </c>
      <c r="B15" s="4" t="s">
        <v>17</v>
      </c>
      <c r="C15" s="4" t="s">
        <v>4</v>
      </c>
      <c r="D15" s="5" t="s">
        <v>15</v>
      </c>
      <c r="E15" s="13" t="s">
        <v>44</v>
      </c>
      <c r="F15" s="4" t="s">
        <v>5</v>
      </c>
      <c r="G15" s="6">
        <v>100</v>
      </c>
      <c r="H15" s="6"/>
      <c r="I15" s="6"/>
      <c r="J15" s="4"/>
    </row>
    <row r="16" spans="1:10" ht="32.1" customHeight="1">
      <c r="A16" s="3">
        <v>11</v>
      </c>
      <c r="B16" s="4" t="s">
        <v>99</v>
      </c>
      <c r="C16" s="6" t="s">
        <v>112</v>
      </c>
      <c r="D16" s="6" t="s">
        <v>117</v>
      </c>
      <c r="E16" s="14" t="s">
        <v>101</v>
      </c>
      <c r="F16" s="4" t="s">
        <v>2</v>
      </c>
      <c r="G16" s="6">
        <v>22</v>
      </c>
      <c r="H16" s="6"/>
      <c r="I16" s="6"/>
      <c r="J16" s="4" t="s">
        <v>62</v>
      </c>
    </row>
    <row r="17" spans="1:10" ht="32.1" customHeight="1">
      <c r="A17" s="3">
        <v>12</v>
      </c>
      <c r="B17" s="4" t="s">
        <v>18</v>
      </c>
      <c r="C17" s="6" t="s">
        <v>115</v>
      </c>
      <c r="D17" s="5" t="s">
        <v>113</v>
      </c>
      <c r="E17" s="15" t="s">
        <v>114</v>
      </c>
      <c r="F17" s="4" t="s">
        <v>2</v>
      </c>
      <c r="G17" s="6">
        <v>22</v>
      </c>
      <c r="H17" s="6"/>
      <c r="I17" s="6"/>
      <c r="J17" s="4" t="s">
        <v>62</v>
      </c>
    </row>
    <row r="18" spans="1:10" ht="32.1" customHeight="1">
      <c r="A18" s="3">
        <v>13</v>
      </c>
      <c r="B18" s="4" t="s">
        <v>19</v>
      </c>
      <c r="C18" s="4" t="s">
        <v>116</v>
      </c>
      <c r="D18" s="5" t="s">
        <v>118</v>
      </c>
      <c r="E18" s="15" t="s">
        <v>100</v>
      </c>
      <c r="F18" s="4" t="s">
        <v>5</v>
      </c>
      <c r="G18" s="6">
        <v>21</v>
      </c>
      <c r="H18" s="6"/>
      <c r="I18" s="6"/>
      <c r="J18" s="4"/>
    </row>
    <row r="19" spans="1:10" ht="32.1" customHeight="1">
      <c r="A19" s="3">
        <v>14</v>
      </c>
      <c r="B19" s="4" t="s">
        <v>20</v>
      </c>
      <c r="C19" s="4" t="s">
        <v>120</v>
      </c>
      <c r="D19" s="5" t="s">
        <v>21</v>
      </c>
      <c r="E19" s="15" t="s">
        <v>45</v>
      </c>
      <c r="F19" s="4" t="s">
        <v>22</v>
      </c>
      <c r="G19" s="6">
        <v>5000</v>
      </c>
      <c r="H19" s="6"/>
      <c r="I19" s="6"/>
      <c r="J19" s="4"/>
    </row>
    <row r="20" spans="1:10" ht="32.1" customHeight="1">
      <c r="A20" s="3">
        <v>15</v>
      </c>
      <c r="B20" s="4" t="s">
        <v>23</v>
      </c>
      <c r="C20" s="4" t="s">
        <v>119</v>
      </c>
      <c r="D20" s="5" t="s">
        <v>24</v>
      </c>
      <c r="E20" s="15" t="s">
        <v>46</v>
      </c>
      <c r="F20" s="4" t="s">
        <v>22</v>
      </c>
      <c r="G20" s="6">
        <v>8000</v>
      </c>
      <c r="H20" s="6"/>
      <c r="I20" s="6"/>
      <c r="J20" s="4"/>
    </row>
    <row r="21" spans="1:10" ht="32.1" customHeight="1">
      <c r="A21" s="3">
        <v>16</v>
      </c>
      <c r="B21" s="4" t="s">
        <v>25</v>
      </c>
      <c r="C21" s="4" t="s">
        <v>120</v>
      </c>
      <c r="D21" s="5" t="s">
        <v>26</v>
      </c>
      <c r="E21" s="15" t="s">
        <v>47</v>
      </c>
      <c r="F21" s="4" t="s">
        <v>22</v>
      </c>
      <c r="G21" s="6">
        <v>6000</v>
      </c>
      <c r="H21" s="6"/>
      <c r="I21" s="6"/>
      <c r="J21" s="4"/>
    </row>
    <row r="22" spans="1:10" ht="32.1" customHeight="1">
      <c r="A22" s="3">
        <v>17</v>
      </c>
      <c r="B22" s="4" t="s">
        <v>27</v>
      </c>
      <c r="C22" s="4" t="s">
        <v>119</v>
      </c>
      <c r="D22" s="5" t="s">
        <v>28</v>
      </c>
      <c r="E22" s="15" t="s">
        <v>48</v>
      </c>
      <c r="F22" s="4" t="s">
        <v>22</v>
      </c>
      <c r="G22" s="6">
        <v>8000</v>
      </c>
      <c r="H22" s="6"/>
      <c r="I22" s="6"/>
      <c r="J22" s="4"/>
    </row>
    <row r="23" spans="1:10" ht="32.1" customHeight="1">
      <c r="A23" s="3">
        <v>18</v>
      </c>
      <c r="B23" s="4" t="s">
        <v>29</v>
      </c>
      <c r="C23" s="4" t="s">
        <v>121</v>
      </c>
      <c r="D23" s="5" t="s">
        <v>30</v>
      </c>
      <c r="E23" s="17" t="s">
        <v>49</v>
      </c>
      <c r="F23" s="4" t="s">
        <v>31</v>
      </c>
      <c r="G23" s="6">
        <v>15</v>
      </c>
      <c r="H23" s="6"/>
      <c r="I23" s="6"/>
      <c r="J23" s="4"/>
    </row>
    <row r="24" spans="1:10" ht="32.1" customHeight="1">
      <c r="A24" s="3">
        <v>19</v>
      </c>
      <c r="B24" s="4" t="s">
        <v>32</v>
      </c>
      <c r="C24" s="4" t="s">
        <v>4</v>
      </c>
      <c r="D24" s="5" t="s">
        <v>33</v>
      </c>
      <c r="E24" s="17" t="s">
        <v>50</v>
      </c>
      <c r="F24" s="4" t="s">
        <v>22</v>
      </c>
      <c r="G24" s="6">
        <v>8000</v>
      </c>
      <c r="H24" s="6"/>
      <c r="I24" s="6"/>
      <c r="J24" s="4"/>
    </row>
    <row r="25" spans="1:10" ht="32.1" customHeight="1">
      <c r="A25" s="3">
        <v>20</v>
      </c>
      <c r="B25" s="4" t="s">
        <v>34</v>
      </c>
      <c r="C25" s="4" t="s">
        <v>121</v>
      </c>
      <c r="D25" s="5" t="s">
        <v>60</v>
      </c>
      <c r="E25" s="17" t="s">
        <v>35</v>
      </c>
      <c r="F25" s="4" t="s">
        <v>36</v>
      </c>
      <c r="G25" s="6">
        <v>50</v>
      </c>
      <c r="H25" s="6"/>
      <c r="I25" s="6"/>
      <c r="J25" s="4"/>
    </row>
    <row r="26" spans="1:10" ht="32.1" customHeight="1">
      <c r="A26" s="3">
        <v>21</v>
      </c>
      <c r="B26" s="4" t="s">
        <v>37</v>
      </c>
      <c r="C26" s="4" t="s">
        <v>122</v>
      </c>
      <c r="D26" s="5" t="s">
        <v>38</v>
      </c>
      <c r="E26" s="15" t="s">
        <v>51</v>
      </c>
      <c r="F26" s="4" t="s">
        <v>39</v>
      </c>
      <c r="G26" s="6">
        <v>1</v>
      </c>
      <c r="H26" s="6"/>
      <c r="I26" s="6"/>
      <c r="J26" s="4"/>
    </row>
    <row r="27" spans="1:10" ht="32.1" customHeight="1">
      <c r="A27" s="3">
        <v>22</v>
      </c>
      <c r="B27" s="4" t="s">
        <v>40</v>
      </c>
      <c r="C27" s="4" t="s">
        <v>4</v>
      </c>
      <c r="D27" s="4" t="s">
        <v>4</v>
      </c>
      <c r="E27" s="13" t="s">
        <v>102</v>
      </c>
      <c r="F27" s="4" t="s">
        <v>41</v>
      </c>
      <c r="G27" s="6">
        <v>1</v>
      </c>
      <c r="H27" s="6"/>
      <c r="I27" s="6"/>
      <c r="J27" s="4"/>
    </row>
    <row r="28" spans="1:10" ht="32.1" customHeight="1">
      <c r="A28" s="3">
        <v>23</v>
      </c>
      <c r="B28" s="4" t="s">
        <v>103</v>
      </c>
      <c r="C28" s="4" t="s">
        <v>123</v>
      </c>
      <c r="D28" s="4" t="s">
        <v>125</v>
      </c>
      <c r="E28" s="13" t="s">
        <v>105</v>
      </c>
      <c r="F28" s="4" t="s">
        <v>104</v>
      </c>
      <c r="G28" s="6">
        <v>21</v>
      </c>
      <c r="H28" s="6"/>
      <c r="I28" s="6"/>
      <c r="J28" s="4" t="s">
        <v>106</v>
      </c>
    </row>
    <row r="29" spans="1:10" ht="32.1" customHeight="1">
      <c r="A29" s="3">
        <v>24</v>
      </c>
      <c r="B29" s="4" t="s">
        <v>107</v>
      </c>
      <c r="C29" s="6" t="s">
        <v>124</v>
      </c>
      <c r="D29" s="6" t="s">
        <v>126</v>
      </c>
      <c r="E29" s="14" t="s">
        <v>127</v>
      </c>
      <c r="F29" s="4" t="s">
        <v>2</v>
      </c>
      <c r="G29" s="6">
        <v>4</v>
      </c>
      <c r="H29" s="6"/>
      <c r="I29" s="6"/>
      <c r="J29" s="4"/>
    </row>
    <row r="30" spans="1:10" ht="32.1" customHeight="1">
      <c r="A30" s="3">
        <v>26</v>
      </c>
      <c r="B30" s="9" t="s">
        <v>128</v>
      </c>
      <c r="C30" s="10"/>
      <c r="D30" s="10"/>
      <c r="E30" s="16"/>
      <c r="F30" s="11"/>
      <c r="G30" s="12"/>
      <c r="H30" s="12"/>
      <c r="I30" s="12"/>
      <c r="J30" s="11"/>
    </row>
  </sheetData>
  <mergeCells count="11">
    <mergeCell ref="A2:J2"/>
    <mergeCell ref="A3:J3"/>
    <mergeCell ref="H4:I4"/>
    <mergeCell ref="J4:J5"/>
    <mergeCell ref="A4:A5"/>
    <mergeCell ref="B4:B5"/>
    <mergeCell ref="C4:C5"/>
    <mergeCell ref="D4:D5"/>
    <mergeCell ref="E4:E5"/>
    <mergeCell ref="F4:F5"/>
    <mergeCell ref="G4:G5"/>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pane xSplit="11" ySplit="1" topLeftCell="L2" activePane="bottomRight" state="frozen"/>
      <selection pane="topRight" activeCell="L1" sqref="L1"/>
      <selection pane="bottomLeft" activeCell="A2" sqref="A2"/>
      <selection pane="bottomRight" activeCell="G15" sqref="G15"/>
    </sheetView>
  </sheetViews>
  <sheetFormatPr defaultColWidth="8.875" defaultRowHeight="31.9" customHeight="1"/>
  <cols>
    <col min="1" max="1" width="8.875" style="19"/>
    <col min="2" max="2" width="16.125" style="19" customWidth="1"/>
    <col min="3" max="5" width="16" style="19" customWidth="1"/>
    <col min="6" max="6" width="14.875" style="19" customWidth="1"/>
    <col min="7" max="8" width="10.875" style="19" customWidth="1"/>
    <col min="9" max="9" width="26.5" style="19" customWidth="1"/>
    <col min="10" max="10" width="25.5" style="19" customWidth="1"/>
    <col min="11" max="11" width="13.75" style="19" customWidth="1"/>
    <col min="12" max="16384" width="8.875" style="19"/>
  </cols>
  <sheetData>
    <row r="1" spans="1:11" s="20" customFormat="1" ht="31.9" customHeight="1">
      <c r="A1" s="21" t="s">
        <v>96</v>
      </c>
      <c r="B1" s="21" t="s">
        <v>82</v>
      </c>
      <c r="C1" s="21" t="s">
        <v>83</v>
      </c>
      <c r="D1" s="21" t="s">
        <v>89</v>
      </c>
      <c r="E1" s="21" t="s">
        <v>90</v>
      </c>
      <c r="F1" s="21" t="s">
        <v>92</v>
      </c>
      <c r="G1" s="21" t="s">
        <v>93</v>
      </c>
      <c r="H1" s="21" t="s">
        <v>94</v>
      </c>
      <c r="I1" s="21" t="s">
        <v>85</v>
      </c>
      <c r="J1" s="21" t="s">
        <v>84</v>
      </c>
      <c r="K1" s="21" t="s">
        <v>59</v>
      </c>
    </row>
    <row r="2" spans="1:11" ht="31.9" customHeight="1">
      <c r="A2" s="7" t="s">
        <v>71</v>
      </c>
      <c r="B2" s="7">
        <v>2</v>
      </c>
      <c r="C2" s="7">
        <v>2</v>
      </c>
      <c r="D2" s="7"/>
      <c r="E2" s="7"/>
      <c r="F2" s="7">
        <f>SUM(B2:E2)/2</f>
        <v>2</v>
      </c>
      <c r="G2" s="7">
        <f>SUM(B2:E2)</f>
        <v>4</v>
      </c>
      <c r="H2" s="7">
        <f>SUM(B2:E2)</f>
        <v>4</v>
      </c>
      <c r="I2" s="7">
        <v>2</v>
      </c>
      <c r="J2" s="7">
        <v>2</v>
      </c>
      <c r="K2" s="7"/>
    </row>
    <row r="3" spans="1:11" ht="31.9" customHeight="1">
      <c r="A3" s="7" t="s">
        <v>72</v>
      </c>
      <c r="B3" s="7">
        <v>2</v>
      </c>
      <c r="C3" s="7">
        <v>2</v>
      </c>
      <c r="D3" s="7"/>
      <c r="E3" s="7"/>
      <c r="F3" s="7">
        <f t="shared" ref="F3:F14" si="0">SUM(B3:E3)/2</f>
        <v>2</v>
      </c>
      <c r="G3" s="7">
        <f t="shared" ref="G3:G14" si="1">SUM(B3:E3)</f>
        <v>4</v>
      </c>
      <c r="H3" s="7">
        <f t="shared" ref="H3:H14" si="2">SUM(B3:E3)</f>
        <v>4</v>
      </c>
      <c r="I3" s="7">
        <v>2</v>
      </c>
      <c r="J3" s="7">
        <v>2</v>
      </c>
      <c r="K3" s="7"/>
    </row>
    <row r="4" spans="1:11" ht="31.9" customHeight="1">
      <c r="A4" s="7" t="s">
        <v>73</v>
      </c>
      <c r="B4" s="7">
        <v>2</v>
      </c>
      <c r="C4" s="7">
        <v>2</v>
      </c>
      <c r="D4" s="7"/>
      <c r="E4" s="7"/>
      <c r="F4" s="7">
        <f t="shared" si="0"/>
        <v>2</v>
      </c>
      <c r="G4" s="7">
        <f t="shared" si="1"/>
        <v>4</v>
      </c>
      <c r="H4" s="7">
        <f t="shared" si="2"/>
        <v>4</v>
      </c>
      <c r="I4" s="7">
        <v>2</v>
      </c>
      <c r="J4" s="7">
        <v>2</v>
      </c>
      <c r="K4" s="7"/>
    </row>
    <row r="5" spans="1:11" ht="31.9" customHeight="1">
      <c r="A5" s="7" t="s">
        <v>74</v>
      </c>
      <c r="B5" s="7">
        <v>2</v>
      </c>
      <c r="C5" s="7">
        <v>2</v>
      </c>
      <c r="D5" s="7"/>
      <c r="E5" s="7"/>
      <c r="F5" s="7">
        <f t="shared" si="0"/>
        <v>2</v>
      </c>
      <c r="G5" s="7">
        <f t="shared" si="1"/>
        <v>4</v>
      </c>
      <c r="H5" s="7">
        <f t="shared" si="2"/>
        <v>4</v>
      </c>
      <c r="I5" s="7">
        <v>2</v>
      </c>
      <c r="J5" s="7">
        <v>2</v>
      </c>
      <c r="K5" s="7"/>
    </row>
    <row r="6" spans="1:11" ht="31.9" customHeight="1">
      <c r="A6" s="7" t="s">
        <v>75</v>
      </c>
      <c r="B6" s="7">
        <v>2</v>
      </c>
      <c r="C6" s="7">
        <v>2</v>
      </c>
      <c r="D6" s="7"/>
      <c r="E6" s="7"/>
      <c r="F6" s="7">
        <f t="shared" si="0"/>
        <v>2</v>
      </c>
      <c r="G6" s="7">
        <f t="shared" si="1"/>
        <v>4</v>
      </c>
      <c r="H6" s="7">
        <f t="shared" si="2"/>
        <v>4</v>
      </c>
      <c r="I6" s="7">
        <v>2</v>
      </c>
      <c r="J6" s="7">
        <v>2</v>
      </c>
      <c r="K6" s="7"/>
    </row>
    <row r="7" spans="1:11" ht="31.9" customHeight="1">
      <c r="A7" s="7" t="s">
        <v>76</v>
      </c>
      <c r="B7" s="7">
        <v>2</v>
      </c>
      <c r="C7" s="7">
        <v>2</v>
      </c>
      <c r="D7" s="7"/>
      <c r="E7" s="7"/>
      <c r="F7" s="7">
        <f t="shared" si="0"/>
        <v>2</v>
      </c>
      <c r="G7" s="7">
        <f t="shared" si="1"/>
        <v>4</v>
      </c>
      <c r="H7" s="7">
        <f t="shared" si="2"/>
        <v>4</v>
      </c>
      <c r="I7" s="7">
        <v>2</v>
      </c>
      <c r="J7" s="7">
        <v>2</v>
      </c>
      <c r="K7" s="7"/>
    </row>
    <row r="8" spans="1:11" ht="31.9" customHeight="1">
      <c r="A8" s="7" t="s">
        <v>77</v>
      </c>
      <c r="B8" s="7">
        <v>2</v>
      </c>
      <c r="C8" s="7">
        <v>2</v>
      </c>
      <c r="D8" s="7"/>
      <c r="E8" s="7"/>
      <c r="F8" s="7">
        <f t="shared" si="0"/>
        <v>2</v>
      </c>
      <c r="G8" s="7">
        <f t="shared" si="1"/>
        <v>4</v>
      </c>
      <c r="H8" s="7">
        <f t="shared" si="2"/>
        <v>4</v>
      </c>
      <c r="I8" s="7">
        <v>2</v>
      </c>
      <c r="J8" s="7">
        <v>2</v>
      </c>
      <c r="K8" s="7"/>
    </row>
    <row r="9" spans="1:11" ht="31.9" customHeight="1">
      <c r="A9" s="7" t="s">
        <v>78</v>
      </c>
      <c r="B9" s="7">
        <v>2</v>
      </c>
      <c r="C9" s="7">
        <v>2</v>
      </c>
      <c r="D9" s="7"/>
      <c r="E9" s="7"/>
      <c r="F9" s="7">
        <f t="shared" si="0"/>
        <v>2</v>
      </c>
      <c r="G9" s="7">
        <f t="shared" si="1"/>
        <v>4</v>
      </c>
      <c r="H9" s="7">
        <f t="shared" si="2"/>
        <v>4</v>
      </c>
      <c r="I9" s="7">
        <v>2</v>
      </c>
      <c r="J9" s="7">
        <v>2</v>
      </c>
      <c r="K9" s="7"/>
    </row>
    <row r="10" spans="1:11" ht="31.9" customHeight="1">
      <c r="A10" s="7" t="s">
        <v>79</v>
      </c>
      <c r="B10" s="7">
        <v>2</v>
      </c>
      <c r="C10" s="7">
        <v>2</v>
      </c>
      <c r="D10" s="7"/>
      <c r="E10" s="7"/>
      <c r="F10" s="7">
        <f t="shared" si="0"/>
        <v>2</v>
      </c>
      <c r="G10" s="7">
        <f t="shared" si="1"/>
        <v>4</v>
      </c>
      <c r="H10" s="7">
        <f t="shared" si="2"/>
        <v>4</v>
      </c>
      <c r="I10" s="7">
        <v>2</v>
      </c>
      <c r="J10" s="7">
        <v>2</v>
      </c>
      <c r="K10" s="7"/>
    </row>
    <row r="11" spans="1:11" ht="31.9" customHeight="1">
      <c r="A11" s="7" t="s">
        <v>80</v>
      </c>
      <c r="B11" s="7">
        <v>2</v>
      </c>
      <c r="C11" s="7">
        <v>2</v>
      </c>
      <c r="D11" s="7"/>
      <c r="E11" s="7"/>
      <c r="F11" s="7">
        <f t="shared" si="0"/>
        <v>2</v>
      </c>
      <c r="G11" s="7">
        <f t="shared" si="1"/>
        <v>4</v>
      </c>
      <c r="H11" s="7">
        <f t="shared" si="2"/>
        <v>4</v>
      </c>
      <c r="I11" s="7">
        <v>2</v>
      </c>
      <c r="J11" s="7">
        <v>2</v>
      </c>
      <c r="K11" s="7"/>
    </row>
    <row r="12" spans="1:11" ht="31.9" customHeight="1">
      <c r="A12" s="7" t="s">
        <v>81</v>
      </c>
      <c r="B12" s="7"/>
      <c r="C12" s="7"/>
      <c r="D12" s="7"/>
      <c r="E12" s="7"/>
      <c r="F12" s="7">
        <f t="shared" si="0"/>
        <v>0</v>
      </c>
      <c r="G12" s="7">
        <f t="shared" si="1"/>
        <v>0</v>
      </c>
      <c r="H12" s="7">
        <f t="shared" si="2"/>
        <v>0</v>
      </c>
      <c r="I12" s="7">
        <v>1</v>
      </c>
      <c r="J12" s="7">
        <v>1</v>
      </c>
      <c r="K12" s="7" t="s">
        <v>86</v>
      </c>
    </row>
    <row r="13" spans="1:11" ht="31.9" customHeight="1">
      <c r="A13" s="7" t="s">
        <v>87</v>
      </c>
      <c r="B13" s="7"/>
      <c r="C13" s="7"/>
      <c r="D13" s="7">
        <v>2</v>
      </c>
      <c r="E13" s="7">
        <v>2</v>
      </c>
      <c r="F13" s="7">
        <f t="shared" si="0"/>
        <v>2</v>
      </c>
      <c r="G13" s="7">
        <f>D13+E13*2</f>
        <v>6</v>
      </c>
      <c r="H13" s="7">
        <f>D13</f>
        <v>2</v>
      </c>
      <c r="I13" s="7"/>
      <c r="J13" s="7"/>
      <c r="K13" s="22" t="s">
        <v>97</v>
      </c>
    </row>
    <row r="14" spans="1:11" ht="31.9" customHeight="1">
      <c r="A14" s="7" t="s">
        <v>88</v>
      </c>
      <c r="B14" s="7"/>
      <c r="C14" s="7"/>
      <c r="D14" s="7">
        <v>2</v>
      </c>
      <c r="E14" s="7"/>
      <c r="F14" s="7">
        <f t="shared" si="0"/>
        <v>1</v>
      </c>
      <c r="G14" s="7">
        <f t="shared" si="1"/>
        <v>2</v>
      </c>
      <c r="H14" s="7">
        <f t="shared" si="2"/>
        <v>2</v>
      </c>
      <c r="I14" s="7"/>
      <c r="J14" s="7"/>
      <c r="K14" s="7"/>
    </row>
    <row r="15" spans="1:11" s="20" customFormat="1" ht="31.9" customHeight="1">
      <c r="A15" s="21" t="s">
        <v>95</v>
      </c>
      <c r="B15" s="21"/>
      <c r="C15" s="21"/>
      <c r="D15" s="21"/>
      <c r="E15" s="21"/>
      <c r="F15" s="21">
        <f>SUM(F2:F14)</f>
        <v>23</v>
      </c>
      <c r="G15" s="21">
        <f t="shared" ref="G15:H15" si="3">SUM(G2:G14)</f>
        <v>48</v>
      </c>
      <c r="H15" s="21">
        <f t="shared" si="3"/>
        <v>44</v>
      </c>
      <c r="I15" s="21">
        <f>SUM(I2:I14)</f>
        <v>21</v>
      </c>
      <c r="J15" s="21">
        <f>SUM(J2:J14)</f>
        <v>21</v>
      </c>
      <c r="K15" s="21"/>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预算清单</vt:lpstr>
      <vt:lpstr>点位表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阮逸鑫</cp:lastModifiedBy>
  <dcterms:created xsi:type="dcterms:W3CDTF">2015-06-05T18:19:34Z</dcterms:created>
  <dcterms:modified xsi:type="dcterms:W3CDTF">2021-08-25T13:14:03Z</dcterms:modified>
</cp:coreProperties>
</file>